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2-7" sheetId="1" r:id="rId1"/>
  </sheets>
  <definedNames>
    <definedName name="____W.O.R.K.B.O.O.K..C.O.N.T.E.N.T.S____">#REF!</definedName>
    <definedName name="_xlnm.Print_Area" localSheetId="0">'2002-7'!$A$1:$U$72</definedName>
  </definedNames>
  <calcPr fullCalcOnLoad="1"/>
</workbook>
</file>

<file path=xl/sharedStrings.xml><?xml version="1.0" encoding="utf-8"?>
<sst xmlns="http://schemas.openxmlformats.org/spreadsheetml/2006/main" count="69" uniqueCount="59">
  <si>
    <t xml:space="preserve">Year </t>
  </si>
  <si>
    <t>2007-8</t>
  </si>
  <si>
    <t>Proportion of units contributing</t>
  </si>
  <si>
    <t>42/42</t>
  </si>
  <si>
    <t>Totals</t>
  </si>
  <si>
    <t>Deaths</t>
  </si>
  <si>
    <t>%</t>
  </si>
  <si>
    <t>A LUNG RESECTIONS - PRIMARY-MALIGNANT</t>
  </si>
  <si>
    <t>1 Pneumonectomy including sleeve pneumonectomy</t>
  </si>
  <si>
    <t>2 Lobectomy, bilobectomy</t>
  </si>
  <si>
    <t>3 Sleeve lobectomy</t>
  </si>
  <si>
    <t>4 Segmentectomy, wedge resection</t>
  </si>
  <si>
    <t>5 Any pulmonary resection + resection of chest wall, diaphragm etc</t>
  </si>
  <si>
    <t>6 Exploratory thoracotomy - no resection</t>
  </si>
  <si>
    <t>B LUNG RESECTIONS - OTHER</t>
  </si>
  <si>
    <t>1 Pneumonectomy</t>
  </si>
  <si>
    <t>6 Other pulmonary procedure</t>
  </si>
  <si>
    <t>C PLEURAL PROCEDURES</t>
  </si>
  <si>
    <t>1 Thoracotomy + decortication</t>
  </si>
  <si>
    <t>2 Thoracotomy+ pleural symphysis +/- closure of air leak</t>
  </si>
  <si>
    <t>3 Thoracotomy + other pleural procedures</t>
  </si>
  <si>
    <t>D CHEST WALL/DIAPHRAGMATIC PROCEDURES</t>
  </si>
  <si>
    <t>1 Major</t>
  </si>
  <si>
    <t>2 Minor</t>
  </si>
  <si>
    <t>E MEDIASTINAL PROCEDURES</t>
  </si>
  <si>
    <t>1 Resection of mediastinal mass/tumour</t>
  </si>
  <si>
    <t>2 Mediastinoscopy / mediastinotomy</t>
  </si>
  <si>
    <t>3 Other mediastinal proceudure</t>
  </si>
  <si>
    <t>F OESOPHAGEAL/GASTRIC PROCEDURES</t>
  </si>
  <si>
    <t>1 Oesophago-gastric resection/bypass - malignant</t>
  </si>
  <si>
    <t>2 Oesophago-gastric resection/bypass - non-malignant</t>
  </si>
  <si>
    <t>3 Other major oesophagogastric</t>
  </si>
  <si>
    <t>4 Exploration only by any route, ie inoperable</t>
  </si>
  <si>
    <t>5 Minor oesophagogastric</t>
  </si>
  <si>
    <t>G OTHER PROCEDURES</t>
  </si>
  <si>
    <t>Video Assisted Thoracic Surgery (VATS)</t>
  </si>
  <si>
    <t>VATS-A LUNG RESECTIONS - PRIMARY-MALIGNANT</t>
  </si>
  <si>
    <t>1 Wedge resection</t>
  </si>
  <si>
    <t>2 Lobectomy</t>
  </si>
  <si>
    <t>3 Pneumonectomy</t>
  </si>
  <si>
    <t>VATS-B LUNG RESECTIONS - OTHER</t>
  </si>
  <si>
    <t>VATS-C PLEURAL PROCEDURES</t>
  </si>
  <si>
    <t>1 Closure of air leak +/- pleural symphysis</t>
  </si>
  <si>
    <t>2 Any other pleural procedures</t>
  </si>
  <si>
    <t>VATS-D CHEST WALL/DIAPHRAGMATIC PROCEDURES</t>
  </si>
  <si>
    <t>1 All</t>
  </si>
  <si>
    <t>VATS-E MEDIASTINAL CONDITIONS</t>
  </si>
  <si>
    <t>1 Rescetion of mediastinal mass/tumour</t>
  </si>
  <si>
    <t>2 Other mediastinal proceudure</t>
  </si>
  <si>
    <t>VATS-F OESOPHAGEAL/GASTRIC PROCEDURES</t>
  </si>
  <si>
    <t>1 Therapeutic</t>
  </si>
  <si>
    <t>2 Diagnostic</t>
  </si>
  <si>
    <t>3 Therapeutic - other</t>
  </si>
  <si>
    <t>VATS-G OTHER PROCEDURES</t>
  </si>
  <si>
    <t>Z Endoscopic Procedures  (Not VATS)</t>
  </si>
  <si>
    <t>1 Diagnostic bronchoscopy / oesophagoscopy</t>
  </si>
  <si>
    <t>2 Therapeutic bronchoscopy / oesophagoscopy</t>
  </si>
  <si>
    <t>Total all surgery =</t>
  </si>
  <si>
    <t>Grand Total =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</si>
</sst>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&quot;€&quot;* #,##0.00_-;\-&quot;€&quot;* #,##0.00_-;_-&quot;€&quot;* &quot;-&quot;??_-;_-@_-"/>
    <numFmt numFmtId="171" formatCode="0.0%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;[Red]\-0\ "/>
    <numFmt numFmtId="181" formatCode="0.00000000000"/>
  </numFmts>
  <fonts count="11">
    <font>
      <sz val="10"/>
      <name val="Arial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Border="1" applyAlignment="1">
      <alignment/>
    </xf>
    <xf numFmtId="0" fontId="0" fillId="0" borderId="1" xfId="0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64" fontId="0" fillId="3" borderId="6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0" fontId="8" fillId="4" borderId="4" xfId="0" applyFont="1" applyFill="1" applyBorder="1" applyAlignment="1">
      <alignment/>
    </xf>
    <xf numFmtId="1" fontId="8" fillId="4" borderId="4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/>
    </xf>
    <xf numFmtId="164" fontId="8" fillId="4" borderId="6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1" fontId="10" fillId="0" borderId="9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1" fontId="10" fillId="2" borderId="4" xfId="0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64" fontId="0" fillId="0" borderId="6" xfId="0" applyNumberFormat="1" applyBorder="1" applyAlignment="1">
      <alignment/>
    </xf>
    <xf numFmtId="0" fontId="8" fillId="0" borderId="7" xfId="0" applyFont="1" applyFill="1" applyBorder="1" applyAlignment="1">
      <alignment/>
    </xf>
    <xf numFmtId="164" fontId="10" fillId="0" borderId="12" xfId="0" applyNumberFormat="1" applyFont="1" applyBorder="1" applyAlignment="1">
      <alignment/>
    </xf>
    <xf numFmtId="164" fontId="0" fillId="2" borderId="3" xfId="0" applyNumberForma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1999/00 (47)                    2000/01 (39)                    2001/02 (37)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2002/03 (25)            2003/04 (6)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75" zoomScaleNormal="75" workbookViewId="0" topLeftCell="A39">
      <selection activeCell="G48" sqref="G48"/>
    </sheetView>
  </sheetViews>
  <sheetFormatPr defaultColWidth="9.140625" defaultRowHeight="12.75"/>
  <cols>
    <col min="1" max="1" width="54.8515625" style="18" customWidth="1"/>
    <col min="2" max="2" width="8.28125" style="18" customWidth="1"/>
    <col min="3" max="3" width="7.140625" style="18" customWidth="1"/>
    <col min="4" max="4" width="7.00390625" style="23" customWidth="1"/>
    <col min="5" max="5" width="4.140625" style="23" customWidth="1"/>
    <col min="6" max="6" width="7.7109375" style="18" customWidth="1"/>
    <col min="7" max="7" width="7.140625" style="21" customWidth="1"/>
    <col min="8" max="8" width="8.28125" style="21" customWidth="1"/>
    <col min="9" max="9" width="3.7109375" style="23" customWidth="1"/>
    <col min="10" max="10" width="8.28125" style="23" customWidth="1"/>
    <col min="11" max="11" width="8.421875" style="23" customWidth="1"/>
    <col min="12" max="12" width="4.140625" style="23" customWidth="1"/>
    <col min="13" max="13" width="9.421875" style="23" customWidth="1"/>
    <col min="14" max="14" width="8.28125" style="23" customWidth="1"/>
    <col min="15" max="15" width="4.57421875" style="23" bestFit="1" customWidth="1"/>
    <col min="16" max="16" width="8.7109375" style="23" customWidth="1"/>
    <col min="17" max="17" width="8.140625" style="23" customWidth="1"/>
    <col min="18" max="18" width="4.57421875" style="23" customWidth="1"/>
    <col min="19" max="19" width="9.57421875" style="21" customWidth="1"/>
    <col min="20" max="20" width="8.140625" style="21" customWidth="1"/>
    <col min="21" max="21" width="3.8515625" style="23" customWidth="1"/>
    <col min="22" max="16384" width="9.140625" style="18" customWidth="1"/>
  </cols>
  <sheetData>
    <row r="1" spans="1:21" s="7" customFormat="1" ht="20.25">
      <c r="A1" s="1" t="s">
        <v>0</v>
      </c>
      <c r="B1" s="2" t="s">
        <v>1</v>
      </c>
      <c r="C1" s="5"/>
      <c r="D1" s="6"/>
      <c r="E1" s="31"/>
      <c r="F1" s="48"/>
      <c r="G1" s="49"/>
      <c r="H1" s="49"/>
      <c r="I1" s="31"/>
      <c r="J1" s="49"/>
      <c r="K1" s="49"/>
      <c r="L1" s="31"/>
      <c r="M1" s="49"/>
      <c r="N1" s="49"/>
      <c r="O1" s="31"/>
      <c r="P1" s="49"/>
      <c r="Q1" s="31"/>
      <c r="R1" s="31"/>
      <c r="S1" s="49"/>
      <c r="T1" s="32"/>
      <c r="U1" s="50"/>
    </row>
    <row r="2" spans="1:21" s="7" customFormat="1" ht="20.25">
      <c r="A2" s="8" t="s">
        <v>2</v>
      </c>
      <c r="B2" s="8" t="s">
        <v>3</v>
      </c>
      <c r="C2" s="9"/>
      <c r="D2" s="61"/>
      <c r="E2" s="9"/>
      <c r="F2" s="9"/>
      <c r="G2" s="9"/>
      <c r="H2" s="9"/>
      <c r="I2" s="9"/>
      <c r="J2" s="9"/>
      <c r="K2" s="9"/>
      <c r="L2" s="10"/>
      <c r="M2" s="9"/>
      <c r="N2" s="9"/>
      <c r="O2" s="10"/>
      <c r="P2" s="9"/>
      <c r="Q2" s="10"/>
      <c r="R2" s="10"/>
      <c r="S2" s="49"/>
      <c r="T2" s="11"/>
      <c r="U2" s="11"/>
    </row>
    <row r="3" spans="1:21" s="7" customFormat="1" ht="15">
      <c r="A3" s="12"/>
      <c r="B3" s="58"/>
      <c r="C3" s="51"/>
      <c r="D3" s="33"/>
      <c r="E3" s="33"/>
      <c r="F3" s="51"/>
      <c r="G3" s="13"/>
      <c r="H3" s="13"/>
      <c r="I3" s="33"/>
      <c r="J3" s="13"/>
      <c r="K3" s="13"/>
      <c r="L3" s="33"/>
      <c r="M3" s="13"/>
      <c r="N3" s="13"/>
      <c r="O3" s="33"/>
      <c r="P3" s="13"/>
      <c r="Q3" s="13"/>
      <c r="R3" s="33"/>
      <c r="S3" s="13"/>
      <c r="T3" s="13"/>
      <c r="U3" s="33"/>
    </row>
    <row r="4" spans="1:18" ht="18" customHeight="1">
      <c r="A4" s="15" t="s">
        <v>7</v>
      </c>
      <c r="B4" s="16" t="s">
        <v>4</v>
      </c>
      <c r="C4" s="17" t="s">
        <v>5</v>
      </c>
      <c r="D4" s="65" t="s">
        <v>6</v>
      </c>
      <c r="E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7" ht="12.75">
      <c r="A5" s="19" t="s">
        <v>8</v>
      </c>
      <c r="B5" s="24">
        <v>497</v>
      </c>
      <c r="C5" s="52">
        <v>31</v>
      </c>
      <c r="D5" s="62">
        <f aca="true" t="shared" si="0" ref="D5:D10">C5/B5*100</f>
        <v>6.237424547283702</v>
      </c>
      <c r="J5" s="18"/>
      <c r="K5" s="18"/>
      <c r="M5" s="18"/>
      <c r="N5" s="18"/>
      <c r="P5" s="21"/>
      <c r="Q5" s="21"/>
    </row>
    <row r="6" spans="1:17" ht="12.75">
      <c r="A6" s="19" t="s">
        <v>9</v>
      </c>
      <c r="B6" s="24">
        <v>2800</v>
      </c>
      <c r="C6" s="52">
        <v>68</v>
      </c>
      <c r="D6" s="62">
        <f t="shared" si="0"/>
        <v>2.4285714285714284</v>
      </c>
      <c r="J6" s="18"/>
      <c r="K6" s="18"/>
      <c r="M6" s="18"/>
      <c r="N6" s="18"/>
      <c r="P6" s="21"/>
      <c r="Q6" s="21"/>
    </row>
    <row r="7" spans="1:17" ht="12.75">
      <c r="A7" s="19" t="s">
        <v>10</v>
      </c>
      <c r="B7" s="24">
        <v>111</v>
      </c>
      <c r="C7" s="52">
        <v>4</v>
      </c>
      <c r="D7" s="62">
        <f t="shared" si="0"/>
        <v>3.6036036036036037</v>
      </c>
      <c r="J7" s="18"/>
      <c r="K7" s="18"/>
      <c r="M7" s="18"/>
      <c r="N7" s="18"/>
      <c r="P7" s="21"/>
      <c r="Q7" s="21"/>
    </row>
    <row r="8" spans="1:17" ht="12.75">
      <c r="A8" s="19" t="s">
        <v>11</v>
      </c>
      <c r="B8" s="24">
        <v>508</v>
      </c>
      <c r="C8" s="52">
        <v>7</v>
      </c>
      <c r="D8" s="62">
        <f t="shared" si="0"/>
        <v>1.3779527559055118</v>
      </c>
      <c r="J8" s="18"/>
      <c r="K8" s="18"/>
      <c r="M8" s="18"/>
      <c r="N8" s="18"/>
      <c r="P8" s="21"/>
      <c r="Q8" s="21"/>
    </row>
    <row r="9" spans="1:17" ht="12.75">
      <c r="A9" s="19" t="s">
        <v>12</v>
      </c>
      <c r="B9" s="24">
        <v>106</v>
      </c>
      <c r="C9" s="52">
        <v>3</v>
      </c>
      <c r="D9" s="62">
        <f t="shared" si="0"/>
        <v>2.8301886792452833</v>
      </c>
      <c r="J9" s="18"/>
      <c r="K9" s="18"/>
      <c r="M9" s="18"/>
      <c r="N9" s="18"/>
      <c r="P9" s="21"/>
      <c r="Q9" s="21"/>
    </row>
    <row r="10" spans="1:17" ht="12.75">
      <c r="A10" s="19" t="s">
        <v>13</v>
      </c>
      <c r="B10" s="24">
        <v>161</v>
      </c>
      <c r="C10" s="52">
        <v>7</v>
      </c>
      <c r="D10" s="62">
        <f t="shared" si="0"/>
        <v>4.3478260869565215</v>
      </c>
      <c r="J10" s="18"/>
      <c r="K10" s="18"/>
      <c r="M10" s="18"/>
      <c r="N10" s="18"/>
      <c r="P10" s="21"/>
      <c r="Q10" s="21"/>
    </row>
    <row r="11" spans="1:17" ht="18" customHeight="1">
      <c r="A11" s="15" t="s">
        <v>14</v>
      </c>
      <c r="B11" s="59"/>
      <c r="C11" s="26"/>
      <c r="D11" s="27"/>
      <c r="J11" s="18"/>
      <c r="K11" s="18"/>
      <c r="M11" s="18"/>
      <c r="N11" s="18"/>
      <c r="P11" s="21"/>
      <c r="Q11" s="21"/>
    </row>
    <row r="12" spans="1:17" ht="12.75">
      <c r="A12" s="19" t="s">
        <v>15</v>
      </c>
      <c r="B12" s="24">
        <v>27</v>
      </c>
      <c r="C12" s="52">
        <v>2</v>
      </c>
      <c r="D12" s="62">
        <f aca="true" t="shared" si="1" ref="D12:D17">C12/B12*100</f>
        <v>7.4074074074074066</v>
      </c>
      <c r="J12" s="18"/>
      <c r="K12" s="18"/>
      <c r="M12" s="18"/>
      <c r="N12" s="18"/>
      <c r="P12" s="21"/>
      <c r="Q12" s="21"/>
    </row>
    <row r="13" spans="1:17" ht="12.75">
      <c r="A13" s="19" t="s">
        <v>9</v>
      </c>
      <c r="B13" s="24">
        <v>397</v>
      </c>
      <c r="C13" s="52">
        <v>9</v>
      </c>
      <c r="D13" s="62">
        <f t="shared" si="1"/>
        <v>2.2670025188916876</v>
      </c>
      <c r="J13" s="18"/>
      <c r="K13" s="18"/>
      <c r="M13" s="18"/>
      <c r="N13" s="18"/>
      <c r="P13" s="21"/>
      <c r="Q13" s="21"/>
    </row>
    <row r="14" spans="1:17" ht="12.75">
      <c r="A14" s="19" t="s">
        <v>10</v>
      </c>
      <c r="B14" s="24">
        <v>15</v>
      </c>
      <c r="C14" s="52">
        <v>0</v>
      </c>
      <c r="D14" s="62">
        <f t="shared" si="1"/>
        <v>0</v>
      </c>
      <c r="J14" s="18"/>
      <c r="K14" s="18"/>
      <c r="M14" s="18"/>
      <c r="N14" s="18"/>
      <c r="P14" s="21"/>
      <c r="Q14" s="21"/>
    </row>
    <row r="15" spans="1:17" ht="12.75">
      <c r="A15" s="19" t="s">
        <v>11</v>
      </c>
      <c r="B15" s="24">
        <v>1043</v>
      </c>
      <c r="C15" s="52">
        <v>6</v>
      </c>
      <c r="D15" s="62">
        <f t="shared" si="1"/>
        <v>0.5752636625119847</v>
      </c>
      <c r="J15" s="18"/>
      <c r="K15" s="18"/>
      <c r="M15" s="18"/>
      <c r="N15" s="18"/>
      <c r="P15" s="21"/>
      <c r="Q15" s="21"/>
    </row>
    <row r="16" spans="1:17" ht="12.75">
      <c r="A16" s="19" t="s">
        <v>12</v>
      </c>
      <c r="B16" s="24">
        <v>77</v>
      </c>
      <c r="C16" s="52">
        <v>2</v>
      </c>
      <c r="D16" s="62">
        <f t="shared" si="1"/>
        <v>2.5974025974025974</v>
      </c>
      <c r="J16" s="18"/>
      <c r="K16" s="18"/>
      <c r="M16" s="18"/>
      <c r="N16" s="18"/>
      <c r="P16" s="21"/>
      <c r="Q16" s="21"/>
    </row>
    <row r="17" spans="1:17" ht="12.75">
      <c r="A17" s="19" t="s">
        <v>16</v>
      </c>
      <c r="B17" s="24">
        <v>72</v>
      </c>
      <c r="C17" s="52">
        <v>3</v>
      </c>
      <c r="D17" s="62">
        <f t="shared" si="1"/>
        <v>4.166666666666666</v>
      </c>
      <c r="J17" s="18"/>
      <c r="K17" s="18"/>
      <c r="M17" s="18"/>
      <c r="N17" s="18"/>
      <c r="P17" s="21"/>
      <c r="Q17" s="21"/>
    </row>
    <row r="18" spans="1:17" ht="18" customHeight="1">
      <c r="A18" s="15" t="s">
        <v>17</v>
      </c>
      <c r="B18" s="25"/>
      <c r="C18" s="26"/>
      <c r="D18" s="27"/>
      <c r="J18" s="18"/>
      <c r="K18" s="18"/>
      <c r="M18" s="18"/>
      <c r="N18" s="18"/>
      <c r="P18" s="21"/>
      <c r="Q18" s="21"/>
    </row>
    <row r="19" spans="1:17" ht="12.75">
      <c r="A19" s="19" t="s">
        <v>18</v>
      </c>
      <c r="B19" s="24">
        <v>846</v>
      </c>
      <c r="C19" s="52">
        <v>19</v>
      </c>
      <c r="D19" s="62">
        <f>C19/B19*100</f>
        <v>2.2458628841607564</v>
      </c>
      <c r="J19" s="18"/>
      <c r="K19" s="18"/>
      <c r="M19" s="18"/>
      <c r="N19" s="18"/>
      <c r="P19" s="21"/>
      <c r="Q19" s="21"/>
    </row>
    <row r="20" spans="1:17" ht="12.75">
      <c r="A20" s="19" t="s">
        <v>19</v>
      </c>
      <c r="B20" s="24">
        <v>379</v>
      </c>
      <c r="C20" s="52">
        <v>9</v>
      </c>
      <c r="D20" s="62">
        <f>C20/B20*100</f>
        <v>2.3746701846965697</v>
      </c>
      <c r="J20" s="18"/>
      <c r="K20" s="18"/>
      <c r="M20" s="18"/>
      <c r="N20" s="18"/>
      <c r="P20" s="21"/>
      <c r="Q20" s="21"/>
    </row>
    <row r="21" spans="1:17" ht="12.75">
      <c r="A21" s="19" t="s">
        <v>20</v>
      </c>
      <c r="B21" s="24">
        <v>644</v>
      </c>
      <c r="C21" s="52">
        <v>24</v>
      </c>
      <c r="D21" s="62">
        <f>C21/B21*100</f>
        <v>3.7267080745341614</v>
      </c>
      <c r="J21" s="18"/>
      <c r="K21" s="18"/>
      <c r="M21" s="18"/>
      <c r="N21" s="18"/>
      <c r="P21" s="21"/>
      <c r="Q21" s="21"/>
    </row>
    <row r="22" spans="1:17" ht="18" customHeight="1">
      <c r="A22" s="15" t="s">
        <v>21</v>
      </c>
      <c r="B22" s="25"/>
      <c r="C22" s="26"/>
      <c r="D22" s="27"/>
      <c r="J22" s="18"/>
      <c r="K22" s="18"/>
      <c r="M22" s="18"/>
      <c r="N22" s="18"/>
      <c r="P22" s="21"/>
      <c r="Q22" s="21"/>
    </row>
    <row r="23" spans="1:17" ht="12.75">
      <c r="A23" s="19" t="s">
        <v>22</v>
      </c>
      <c r="B23" s="24">
        <v>617</v>
      </c>
      <c r="C23" s="52">
        <v>4</v>
      </c>
      <c r="D23" s="62">
        <f>C23/B23*100</f>
        <v>0.6482982171799028</v>
      </c>
      <c r="J23" s="18"/>
      <c r="K23" s="18"/>
      <c r="M23" s="18"/>
      <c r="N23" s="18"/>
      <c r="P23" s="21"/>
      <c r="Q23" s="21"/>
    </row>
    <row r="24" spans="1:17" ht="12.75">
      <c r="A24" s="19" t="s">
        <v>23</v>
      </c>
      <c r="B24" s="24">
        <v>380</v>
      </c>
      <c r="C24" s="52">
        <v>0</v>
      </c>
      <c r="D24" s="62">
        <f>C24/B24*100</f>
        <v>0</v>
      </c>
      <c r="J24" s="18"/>
      <c r="K24" s="18"/>
      <c r="M24" s="18"/>
      <c r="N24" s="18"/>
      <c r="P24" s="21"/>
      <c r="Q24" s="21"/>
    </row>
    <row r="25" spans="1:17" ht="18" customHeight="1">
      <c r="A25" s="15" t="s">
        <v>24</v>
      </c>
      <c r="B25" s="25"/>
      <c r="C25" s="26"/>
      <c r="D25" s="27"/>
      <c r="J25" s="18"/>
      <c r="K25" s="18"/>
      <c r="M25" s="18"/>
      <c r="N25" s="18"/>
      <c r="P25" s="21"/>
      <c r="Q25" s="21"/>
    </row>
    <row r="26" spans="1:17" ht="12.75">
      <c r="A26" s="19" t="s">
        <v>25</v>
      </c>
      <c r="B26" s="24">
        <v>387</v>
      </c>
      <c r="C26" s="52">
        <v>3</v>
      </c>
      <c r="D26" s="62">
        <f>C26/B26*100</f>
        <v>0.7751937984496124</v>
      </c>
      <c r="J26" s="18"/>
      <c r="K26" s="18"/>
      <c r="M26" s="18"/>
      <c r="N26" s="18"/>
      <c r="P26" s="21"/>
      <c r="Q26" s="21"/>
    </row>
    <row r="27" spans="1:17" ht="12.75">
      <c r="A27" s="19" t="s">
        <v>26</v>
      </c>
      <c r="B27" s="24">
        <v>3094</v>
      </c>
      <c r="C27" s="52">
        <v>9</v>
      </c>
      <c r="D27" s="62">
        <f>C27/B27*100</f>
        <v>0.2908855850032321</v>
      </c>
      <c r="J27" s="18"/>
      <c r="K27" s="18"/>
      <c r="M27" s="18"/>
      <c r="N27" s="18"/>
      <c r="P27" s="21"/>
      <c r="Q27" s="21"/>
    </row>
    <row r="28" spans="1:17" ht="12.75">
      <c r="A28" s="19" t="s">
        <v>27</v>
      </c>
      <c r="B28" s="24">
        <v>136</v>
      </c>
      <c r="C28" s="52">
        <v>5</v>
      </c>
      <c r="D28" s="62">
        <f>C28/B28*100</f>
        <v>3.6764705882352944</v>
      </c>
      <c r="J28" s="18"/>
      <c r="K28" s="18"/>
      <c r="M28" s="18"/>
      <c r="N28" s="18"/>
      <c r="P28" s="21"/>
      <c r="Q28" s="21"/>
    </row>
    <row r="29" spans="1:17" ht="18" customHeight="1">
      <c r="A29" s="15" t="s">
        <v>28</v>
      </c>
      <c r="B29" s="25"/>
      <c r="C29" s="26"/>
      <c r="D29" s="27"/>
      <c r="J29" s="18"/>
      <c r="K29" s="18"/>
      <c r="M29" s="18"/>
      <c r="N29" s="18"/>
      <c r="P29" s="21"/>
      <c r="Q29" s="21"/>
    </row>
    <row r="30" spans="1:17" ht="12.75">
      <c r="A30" s="19" t="s">
        <v>29</v>
      </c>
      <c r="B30" s="24">
        <v>334</v>
      </c>
      <c r="C30" s="52">
        <v>22</v>
      </c>
      <c r="D30" s="62">
        <f>C30/B30*100</f>
        <v>6.58682634730539</v>
      </c>
      <c r="J30" s="18"/>
      <c r="K30" s="18"/>
      <c r="M30" s="18"/>
      <c r="N30" s="18"/>
      <c r="P30" s="21"/>
      <c r="Q30" s="21"/>
    </row>
    <row r="31" spans="1:17" ht="12.75">
      <c r="A31" s="19" t="s">
        <v>30</v>
      </c>
      <c r="B31" s="24">
        <v>27</v>
      </c>
      <c r="C31" s="52">
        <v>0</v>
      </c>
      <c r="D31" s="62">
        <f>C31/B31*100</f>
        <v>0</v>
      </c>
      <c r="J31" s="18"/>
      <c r="K31" s="18"/>
      <c r="M31" s="18"/>
      <c r="N31" s="18"/>
      <c r="P31" s="21"/>
      <c r="Q31" s="21"/>
    </row>
    <row r="32" spans="1:17" ht="12.75">
      <c r="A32" s="19" t="s">
        <v>31</v>
      </c>
      <c r="B32" s="24">
        <v>140</v>
      </c>
      <c r="C32" s="52">
        <v>7</v>
      </c>
      <c r="D32" s="62">
        <f>C32/B32*100</f>
        <v>5</v>
      </c>
      <c r="J32" s="18"/>
      <c r="K32" s="18"/>
      <c r="M32" s="18"/>
      <c r="N32" s="18"/>
      <c r="P32" s="21"/>
      <c r="Q32" s="21"/>
    </row>
    <row r="33" spans="1:17" ht="12.75">
      <c r="A33" s="19" t="s">
        <v>32</v>
      </c>
      <c r="B33" s="24">
        <v>21</v>
      </c>
      <c r="C33" s="52">
        <v>1</v>
      </c>
      <c r="D33" s="62">
        <f>C33/B33*100</f>
        <v>4.761904761904762</v>
      </c>
      <c r="J33" s="18"/>
      <c r="K33" s="18"/>
      <c r="M33" s="18"/>
      <c r="N33" s="18"/>
      <c r="P33" s="21"/>
      <c r="Q33" s="21"/>
    </row>
    <row r="34" spans="1:17" ht="12.75">
      <c r="A34" s="19" t="s">
        <v>33</v>
      </c>
      <c r="B34" s="24">
        <v>14</v>
      </c>
      <c r="C34" s="52">
        <v>1</v>
      </c>
      <c r="D34" s="62">
        <f>C34/B34*100</f>
        <v>7.142857142857142</v>
      </c>
      <c r="J34" s="18"/>
      <c r="K34" s="18"/>
      <c r="M34" s="18"/>
      <c r="N34" s="18"/>
      <c r="P34" s="21"/>
      <c r="Q34" s="21"/>
    </row>
    <row r="35" spans="1:17" ht="18" customHeight="1">
      <c r="A35" s="15" t="s">
        <v>34</v>
      </c>
      <c r="B35" s="25"/>
      <c r="C35" s="26"/>
      <c r="D35" s="27"/>
      <c r="J35" s="18"/>
      <c r="K35" s="18"/>
      <c r="M35" s="18"/>
      <c r="N35" s="18"/>
      <c r="P35" s="21"/>
      <c r="Q35" s="21"/>
    </row>
    <row r="36" spans="1:17" ht="12.75">
      <c r="A36" s="19" t="s">
        <v>22</v>
      </c>
      <c r="B36" s="24">
        <v>510</v>
      </c>
      <c r="C36" s="52">
        <v>20</v>
      </c>
      <c r="D36" s="62">
        <f>C36/B36*100</f>
        <v>3.9215686274509802</v>
      </c>
      <c r="J36" s="18"/>
      <c r="K36" s="18"/>
      <c r="M36" s="18"/>
      <c r="N36" s="18"/>
      <c r="P36" s="21"/>
      <c r="Q36" s="21"/>
    </row>
    <row r="37" spans="1:17" ht="12.75">
      <c r="A37" s="28" t="s">
        <v>23</v>
      </c>
      <c r="B37" s="29">
        <v>1052</v>
      </c>
      <c r="C37" s="60">
        <v>21</v>
      </c>
      <c r="D37" s="62">
        <f>C37/B37*100</f>
        <v>1.9961977186311788</v>
      </c>
      <c r="J37" s="18"/>
      <c r="K37" s="18"/>
      <c r="M37" s="18"/>
      <c r="N37" s="18"/>
      <c r="P37" s="21"/>
      <c r="Q37" s="21"/>
    </row>
    <row r="38" spans="1:21" ht="20.25">
      <c r="A38" s="30"/>
      <c r="B38" s="2"/>
      <c r="C38" s="3"/>
      <c r="D38" s="4"/>
      <c r="E38" s="31"/>
      <c r="F38" s="48"/>
      <c r="G38" s="49"/>
      <c r="H38" s="49"/>
      <c r="I38" s="31"/>
      <c r="J38" s="49"/>
      <c r="K38" s="49"/>
      <c r="L38" s="31"/>
      <c r="M38" s="49"/>
      <c r="N38" s="49"/>
      <c r="O38" s="31"/>
      <c r="P38" s="56"/>
      <c r="Q38" s="56"/>
      <c r="R38" s="31"/>
      <c r="S38" s="49"/>
      <c r="T38" s="32"/>
      <c r="U38" s="50"/>
    </row>
    <row r="39" spans="1:21" ht="24" customHeight="1">
      <c r="A39" s="63" t="s">
        <v>35</v>
      </c>
      <c r="B39" s="58"/>
      <c r="C39" s="13"/>
      <c r="D39" s="14"/>
      <c r="E39" s="33"/>
      <c r="F39" s="51"/>
      <c r="G39" s="13"/>
      <c r="H39" s="13"/>
      <c r="I39" s="33"/>
      <c r="J39" s="13"/>
      <c r="K39" s="13"/>
      <c r="L39" s="33"/>
      <c r="M39" s="13"/>
      <c r="N39" s="13"/>
      <c r="O39" s="33"/>
      <c r="R39" s="33"/>
      <c r="S39" s="13"/>
      <c r="T39" s="13"/>
      <c r="U39" s="33"/>
    </row>
    <row r="40" spans="1:17" ht="18" customHeight="1">
      <c r="A40" s="34" t="s">
        <v>36</v>
      </c>
      <c r="B40" s="39"/>
      <c r="C40" s="40"/>
      <c r="D40" s="38"/>
      <c r="J40" s="18"/>
      <c r="K40" s="18"/>
      <c r="M40" s="18"/>
      <c r="N40" s="18"/>
      <c r="P40" s="21"/>
      <c r="Q40" s="21"/>
    </row>
    <row r="41" spans="1:17" ht="12.75">
      <c r="A41" s="19" t="s">
        <v>37</v>
      </c>
      <c r="B41" s="20">
        <v>161</v>
      </c>
      <c r="C41" s="21">
        <v>2</v>
      </c>
      <c r="D41" s="62">
        <f>C41/B41*100</f>
        <v>1.2422360248447204</v>
      </c>
      <c r="J41" s="18"/>
      <c r="K41" s="18"/>
      <c r="M41" s="18"/>
      <c r="N41" s="18"/>
      <c r="P41" s="21"/>
      <c r="Q41" s="21"/>
    </row>
    <row r="42" spans="1:17" ht="12.75">
      <c r="A42" s="19" t="s">
        <v>38</v>
      </c>
      <c r="B42" s="20">
        <v>146</v>
      </c>
      <c r="C42" s="21">
        <v>2</v>
      </c>
      <c r="D42" s="62">
        <f>C42/B42*100</f>
        <v>1.36986301369863</v>
      </c>
      <c r="J42" s="18"/>
      <c r="K42" s="18"/>
      <c r="M42" s="18"/>
      <c r="N42" s="18"/>
      <c r="P42" s="21"/>
      <c r="Q42" s="21"/>
    </row>
    <row r="43" spans="1:17" ht="12.75">
      <c r="A43" s="19" t="s">
        <v>39</v>
      </c>
      <c r="B43" s="20">
        <v>4</v>
      </c>
      <c r="C43" s="21">
        <v>0</v>
      </c>
      <c r="D43" s="62">
        <f>C43/B43*100</f>
        <v>0</v>
      </c>
      <c r="J43" s="18"/>
      <c r="K43" s="18"/>
      <c r="M43" s="18"/>
      <c r="N43" s="18"/>
      <c r="P43" s="21"/>
      <c r="Q43" s="21"/>
    </row>
    <row r="44" spans="1:17" ht="12.75">
      <c r="A44" s="19"/>
      <c r="B44" s="20"/>
      <c r="C44" s="21"/>
      <c r="D44" s="22"/>
      <c r="J44" s="18"/>
      <c r="K44" s="18"/>
      <c r="M44" s="18"/>
      <c r="N44" s="18"/>
      <c r="P44" s="21"/>
      <c r="Q44" s="21"/>
    </row>
    <row r="45" spans="1:17" ht="18" customHeight="1">
      <c r="A45" s="34" t="s">
        <v>40</v>
      </c>
      <c r="B45" s="35"/>
      <c r="C45" s="36"/>
      <c r="D45" s="37"/>
      <c r="J45" s="18"/>
      <c r="K45" s="18"/>
      <c r="M45" s="18"/>
      <c r="N45" s="18"/>
      <c r="P45" s="21"/>
      <c r="Q45" s="21"/>
    </row>
    <row r="46" spans="1:17" ht="12.75">
      <c r="A46" s="19" t="s">
        <v>37</v>
      </c>
      <c r="B46" s="20">
        <v>1040</v>
      </c>
      <c r="C46" s="21">
        <v>4</v>
      </c>
      <c r="D46" s="62">
        <f>C46/B46*100</f>
        <v>0.38461538461538464</v>
      </c>
      <c r="J46" s="18"/>
      <c r="K46" s="18"/>
      <c r="M46" s="18"/>
      <c r="N46" s="18"/>
      <c r="P46" s="21"/>
      <c r="Q46" s="21"/>
    </row>
    <row r="47" spans="1:17" ht="12.75">
      <c r="A47" s="19" t="s">
        <v>38</v>
      </c>
      <c r="B47" s="20">
        <v>20</v>
      </c>
      <c r="C47" s="21">
        <v>0</v>
      </c>
      <c r="D47" s="62">
        <f>C47/B47*100</f>
        <v>0</v>
      </c>
      <c r="J47" s="18"/>
      <c r="K47" s="18"/>
      <c r="M47" s="18"/>
      <c r="N47" s="18"/>
      <c r="P47" s="21"/>
      <c r="Q47" s="21"/>
    </row>
    <row r="48" spans="1:17" ht="12.75">
      <c r="A48" s="19" t="s">
        <v>39</v>
      </c>
      <c r="B48" s="20">
        <v>0</v>
      </c>
      <c r="C48" s="21">
        <v>0</v>
      </c>
      <c r="D48" s="62">
        <v>0</v>
      </c>
      <c r="J48" s="18"/>
      <c r="K48" s="18"/>
      <c r="M48" s="18"/>
      <c r="N48" s="18"/>
      <c r="P48" s="21"/>
      <c r="Q48" s="21"/>
    </row>
    <row r="49" spans="1:17" ht="12.75">
      <c r="A49" s="19"/>
      <c r="B49" s="20"/>
      <c r="C49" s="21"/>
      <c r="D49" s="22"/>
      <c r="J49" s="18"/>
      <c r="K49" s="18"/>
      <c r="M49" s="18"/>
      <c r="N49" s="18"/>
      <c r="P49" s="21"/>
      <c r="Q49" s="21"/>
    </row>
    <row r="50" spans="1:17" ht="18" customHeight="1">
      <c r="A50" s="34" t="s">
        <v>41</v>
      </c>
      <c r="B50" s="35"/>
      <c r="C50" s="36"/>
      <c r="D50" s="37"/>
      <c r="J50" s="18"/>
      <c r="K50" s="18"/>
      <c r="M50" s="18"/>
      <c r="N50" s="18"/>
      <c r="P50" s="21"/>
      <c r="Q50" s="21"/>
    </row>
    <row r="51" spans="1:17" ht="12.75">
      <c r="A51" s="19" t="s">
        <v>42</v>
      </c>
      <c r="B51" s="20">
        <v>1531</v>
      </c>
      <c r="C51" s="21">
        <v>16</v>
      </c>
      <c r="D51" s="62">
        <f>C51/B51*100</f>
        <v>1.0450685826257349</v>
      </c>
      <c r="J51" s="18"/>
      <c r="K51" s="18"/>
      <c r="M51" s="18"/>
      <c r="N51" s="18"/>
      <c r="P51" s="21"/>
      <c r="Q51" s="21"/>
    </row>
    <row r="52" spans="1:17" ht="12.75">
      <c r="A52" s="19" t="s">
        <v>43</v>
      </c>
      <c r="B52" s="20">
        <v>2901</v>
      </c>
      <c r="C52" s="21">
        <v>63</v>
      </c>
      <c r="D52" s="62">
        <f>C52/B52*100</f>
        <v>2.1716649431230612</v>
      </c>
      <c r="J52" s="18"/>
      <c r="K52" s="18"/>
      <c r="M52" s="18"/>
      <c r="N52" s="18"/>
      <c r="P52" s="21"/>
      <c r="Q52" s="21"/>
    </row>
    <row r="53" spans="1:17" ht="12.75">
      <c r="A53" s="19"/>
      <c r="B53" s="20"/>
      <c r="C53" s="21"/>
      <c r="D53" s="22"/>
      <c r="J53" s="18"/>
      <c r="K53" s="18"/>
      <c r="M53" s="18"/>
      <c r="N53" s="18"/>
      <c r="P53" s="21"/>
      <c r="Q53" s="21"/>
    </row>
    <row r="54" spans="1:17" ht="18" customHeight="1">
      <c r="A54" s="34" t="s">
        <v>44</v>
      </c>
      <c r="B54" s="35"/>
      <c r="C54" s="36"/>
      <c r="D54" s="37"/>
      <c r="J54" s="18"/>
      <c r="K54" s="18"/>
      <c r="M54" s="18"/>
      <c r="N54" s="18"/>
      <c r="P54" s="21"/>
      <c r="Q54" s="21"/>
    </row>
    <row r="55" spans="1:17" ht="12.75">
      <c r="A55" s="19" t="s">
        <v>45</v>
      </c>
      <c r="B55" s="20">
        <v>37</v>
      </c>
      <c r="C55" s="21">
        <v>0</v>
      </c>
      <c r="D55" s="62">
        <f>C55/B55*100</f>
        <v>0</v>
      </c>
      <c r="J55" s="18"/>
      <c r="K55" s="18"/>
      <c r="M55" s="18"/>
      <c r="N55" s="18"/>
      <c r="P55" s="21"/>
      <c r="Q55" s="21"/>
    </row>
    <row r="56" spans="1:17" ht="12.75">
      <c r="A56" s="19"/>
      <c r="B56" s="20"/>
      <c r="C56" s="21"/>
      <c r="D56" s="22"/>
      <c r="J56" s="18"/>
      <c r="K56" s="18"/>
      <c r="M56" s="18"/>
      <c r="N56" s="18"/>
      <c r="P56" s="21"/>
      <c r="Q56" s="21"/>
    </row>
    <row r="57" spans="1:17" ht="18" customHeight="1">
      <c r="A57" s="34" t="s">
        <v>46</v>
      </c>
      <c r="B57" s="35"/>
      <c r="C57" s="36"/>
      <c r="D57" s="37"/>
      <c r="J57" s="18"/>
      <c r="K57" s="18"/>
      <c r="M57" s="18"/>
      <c r="N57" s="18"/>
      <c r="P57" s="21"/>
      <c r="Q57" s="21"/>
    </row>
    <row r="58" spans="1:17" ht="12.75">
      <c r="A58" s="19" t="s">
        <v>47</v>
      </c>
      <c r="B58" s="20">
        <v>62</v>
      </c>
      <c r="C58" s="21">
        <v>0</v>
      </c>
      <c r="D58" s="62">
        <f>C58/B58*100</f>
        <v>0</v>
      </c>
      <c r="J58" s="18"/>
      <c r="K58" s="18"/>
      <c r="M58" s="18"/>
      <c r="N58" s="18"/>
      <c r="P58" s="21"/>
      <c r="Q58" s="21"/>
    </row>
    <row r="59" spans="1:17" ht="12.75">
      <c r="A59" s="19" t="s">
        <v>48</v>
      </c>
      <c r="B59" s="20">
        <v>170</v>
      </c>
      <c r="C59" s="21">
        <v>0</v>
      </c>
      <c r="D59" s="62">
        <f>C59/B59*100</f>
        <v>0</v>
      </c>
      <c r="J59" s="18"/>
      <c r="K59" s="18"/>
      <c r="M59" s="18"/>
      <c r="N59" s="18"/>
      <c r="P59" s="21"/>
      <c r="Q59" s="21"/>
    </row>
    <row r="60" spans="1:17" ht="12.75">
      <c r="A60" s="19"/>
      <c r="B60" s="20"/>
      <c r="C60" s="21"/>
      <c r="D60" s="22"/>
      <c r="J60" s="18"/>
      <c r="K60" s="18"/>
      <c r="M60" s="18"/>
      <c r="N60" s="18"/>
      <c r="P60" s="21"/>
      <c r="Q60" s="21"/>
    </row>
    <row r="61" spans="1:17" ht="18" customHeight="1">
      <c r="A61" s="34" t="s">
        <v>49</v>
      </c>
      <c r="B61" s="35"/>
      <c r="C61" s="36"/>
      <c r="D61" s="37"/>
      <c r="J61" s="18"/>
      <c r="K61" s="18"/>
      <c r="M61" s="18"/>
      <c r="N61" s="18"/>
      <c r="P61" s="21"/>
      <c r="Q61" s="21"/>
    </row>
    <row r="62" spans="1:17" ht="12.75">
      <c r="A62" s="19" t="s">
        <v>50</v>
      </c>
      <c r="B62" s="20">
        <v>46</v>
      </c>
      <c r="C62" s="21">
        <v>2</v>
      </c>
      <c r="D62" s="62">
        <f>C62/B62*100</f>
        <v>4.3478260869565215</v>
      </c>
      <c r="J62" s="18"/>
      <c r="K62" s="18"/>
      <c r="M62" s="18"/>
      <c r="N62" s="18"/>
      <c r="P62" s="21"/>
      <c r="Q62" s="21"/>
    </row>
    <row r="63" spans="1:17" ht="12.75">
      <c r="A63" s="19" t="s">
        <v>51</v>
      </c>
      <c r="B63" s="20">
        <v>72</v>
      </c>
      <c r="C63" s="21">
        <v>0</v>
      </c>
      <c r="D63" s="62">
        <f>C63/B63*100</f>
        <v>0</v>
      </c>
      <c r="J63" s="18"/>
      <c r="K63" s="18"/>
      <c r="M63" s="18"/>
      <c r="N63" s="18"/>
      <c r="P63" s="21"/>
      <c r="Q63" s="21"/>
    </row>
    <row r="64" spans="1:17" ht="12.75">
      <c r="A64" s="19" t="s">
        <v>52</v>
      </c>
      <c r="B64" s="20">
        <v>35</v>
      </c>
      <c r="C64" s="21">
        <v>0</v>
      </c>
      <c r="D64" s="62">
        <f>C64/B64*100</f>
        <v>0</v>
      </c>
      <c r="J64" s="18"/>
      <c r="K64" s="18"/>
      <c r="M64" s="18"/>
      <c r="N64" s="18"/>
      <c r="P64" s="21"/>
      <c r="Q64" s="21"/>
    </row>
    <row r="65" spans="1:17" ht="17.25" customHeight="1">
      <c r="A65" s="34" t="s">
        <v>53</v>
      </c>
      <c r="B65" s="35"/>
      <c r="C65" s="36"/>
      <c r="D65" s="37"/>
      <c r="J65" s="18"/>
      <c r="K65" s="18"/>
      <c r="M65" s="18"/>
      <c r="N65" s="18"/>
      <c r="P65" s="21"/>
      <c r="Q65" s="21"/>
    </row>
    <row r="66" spans="1:17" ht="12.75">
      <c r="A66" s="19" t="s">
        <v>45</v>
      </c>
      <c r="B66" s="19">
        <v>500</v>
      </c>
      <c r="C66" s="18">
        <v>8</v>
      </c>
      <c r="D66" s="62">
        <f>C66/B66*100</f>
        <v>1.6</v>
      </c>
      <c r="J66" s="18"/>
      <c r="K66" s="18"/>
      <c r="M66" s="18"/>
      <c r="N66" s="18"/>
      <c r="P66" s="21"/>
      <c r="Q66" s="21"/>
    </row>
    <row r="67" spans="1:17" ht="13.5" thickBot="1">
      <c r="A67" s="19"/>
      <c r="B67" s="20"/>
      <c r="C67" s="21"/>
      <c r="D67" s="22"/>
      <c r="J67" s="18"/>
      <c r="K67" s="18"/>
      <c r="M67" s="18"/>
      <c r="N67" s="18"/>
      <c r="P67" s="21"/>
      <c r="Q67" s="21"/>
    </row>
    <row r="68" spans="1:17" ht="16.5" thickBot="1">
      <c r="A68" s="66" t="s">
        <v>57</v>
      </c>
      <c r="B68" s="47">
        <f>SUM(B5:B66)</f>
        <v>21120</v>
      </c>
      <c r="C68" s="46">
        <f>SUM(C5:C66)</f>
        <v>384</v>
      </c>
      <c r="D68" s="64">
        <f>C68/B68*100</f>
        <v>1.8181818181818181</v>
      </c>
      <c r="J68" s="21"/>
      <c r="K68" s="18"/>
      <c r="M68" s="21"/>
      <c r="N68" s="18"/>
      <c r="P68" s="21"/>
      <c r="Q68" s="21"/>
    </row>
    <row r="69" spans="1:21" ht="18" customHeight="1">
      <c r="A69" s="41" t="s">
        <v>54</v>
      </c>
      <c r="B69" s="42"/>
      <c r="C69" s="43"/>
      <c r="D69" s="44"/>
      <c r="E69" s="57"/>
      <c r="F69" s="21"/>
      <c r="J69" s="18"/>
      <c r="K69" s="18"/>
      <c r="M69" s="18"/>
      <c r="N69" s="18"/>
      <c r="P69" s="56"/>
      <c r="Q69" s="56"/>
      <c r="S69" s="56"/>
      <c r="T69" s="56"/>
      <c r="U69" s="57"/>
    </row>
    <row r="70" spans="1:17" ht="12.75">
      <c r="A70" s="19" t="s">
        <v>55</v>
      </c>
      <c r="B70" s="20">
        <v>5390</v>
      </c>
      <c r="C70" s="21">
        <v>7</v>
      </c>
      <c r="D70" s="62">
        <f>C70/B70*100</f>
        <v>0.12987012987012986</v>
      </c>
      <c r="J70" s="18"/>
      <c r="K70" s="18"/>
      <c r="M70" s="18"/>
      <c r="N70" s="18"/>
      <c r="P70" s="21"/>
      <c r="Q70" s="21"/>
    </row>
    <row r="71" spans="1:17" ht="13.5" thickBot="1">
      <c r="A71" s="28" t="s">
        <v>56</v>
      </c>
      <c r="B71" s="20">
        <v>2015</v>
      </c>
      <c r="C71" s="21">
        <v>21</v>
      </c>
      <c r="D71" s="62">
        <f>C71/B71*100</f>
        <v>1.0421836228287842</v>
      </c>
      <c r="J71" s="18"/>
      <c r="K71" s="18"/>
      <c r="M71" s="18"/>
      <c r="N71" s="18"/>
      <c r="P71" s="21"/>
      <c r="Q71" s="21"/>
    </row>
    <row r="72" spans="1:20" ht="16.5" thickBot="1">
      <c r="A72" s="45" t="s">
        <v>58</v>
      </c>
      <c r="B72" s="47">
        <f>SUM(B5:B71)-B68</f>
        <v>28525</v>
      </c>
      <c r="C72" s="46">
        <f>SUM(C5:C71)-C68</f>
        <v>412</v>
      </c>
      <c r="D72" s="64">
        <f>C72/B72*100</f>
        <v>1.444347063978966</v>
      </c>
      <c r="E72" s="54"/>
      <c r="F72" s="53"/>
      <c r="G72" s="55"/>
      <c r="H72" s="55"/>
      <c r="I72" s="54"/>
      <c r="J72" s="55"/>
      <c r="K72" s="55"/>
      <c r="L72" s="54"/>
      <c r="M72" s="55"/>
      <c r="N72" s="55"/>
      <c r="P72" s="55"/>
      <c r="Q72" s="55"/>
      <c r="S72" s="55"/>
      <c r="T72" s="55"/>
    </row>
    <row r="76" ht="12.75">
      <c r="C76" s="21"/>
    </row>
  </sheetData>
  <printOptions gridLines="1" horizontalCentered="1"/>
  <pageMargins left="0.4724409448818898" right="0.43" top="0.8267716535433072" bottom="0.52" header="0.4330708661417323" footer="0.47"/>
  <pageSetup horizontalDpi="600" verticalDpi="600" orientation="landscape" paperSize="9" scale="97" r:id="rId2"/>
  <headerFooter alignWithMargins="0">
    <oddHeader>&amp;C&amp;"Arial,Bold Italic"&amp;14Society for Cardiothoracic Surgery, UK and Ireland - Thoracic Surgical Activity, 2002-2006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Page</dc:creator>
  <cp:keywords/>
  <dc:description/>
  <cp:lastModifiedBy>Isabelle Ferner</cp:lastModifiedBy>
  <cp:lastPrinted>2010-01-19T08:13:32Z</cp:lastPrinted>
  <dcterms:created xsi:type="dcterms:W3CDTF">2010-01-12T09:01:15Z</dcterms:created>
  <dcterms:modified xsi:type="dcterms:W3CDTF">2010-01-19T08:13:43Z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-1266315036</vt:i4>
  </property>
  <property fmtid="{D5CDD505-2E9C-101B-9397-08002B2CF9AE}" pid="3" name="_EmailSubject">
    <vt:lpwstr>Executive Meeting - 5th February - call for reports</vt:lpwstr>
  </property>
  <property fmtid="{D5CDD505-2E9C-101B-9397-08002B2CF9AE}" pid="4" name="_AuthorEmail">
    <vt:lpwstr>Richard.Page@lhch.nhs.uk</vt:lpwstr>
  </property>
  <property fmtid="{D5CDD505-2E9C-101B-9397-08002B2CF9AE}" pid="5" name="_AuthorEmailDisplayName">
    <vt:lpwstr>Page Richard</vt:lpwstr>
  </property>
  <property fmtid="{D5CDD505-2E9C-101B-9397-08002B2CF9AE}" pid="6" name="_ReviewingToolsShownOnce">
    <vt:lpwstr/>
  </property>
</Properties>
</file>